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arsagi\Desktop\Anikó\2024\FACEBOOK-ra, HONLAP-ra\Sportcentrum ajánlattételi felhívás\"/>
    </mc:Choice>
  </mc:AlternateContent>
  <xr:revisionPtr revIDLastSave="0" documentId="8_{003E0D33-04B0-4D60-9948-4FBCE528F7D8}" xr6:coauthVersionLast="36" xr6:coauthVersionMax="36" xr10:uidLastSave="{00000000-0000-0000-0000-000000000000}"/>
  <bookViews>
    <workbookView xWindow="0" yWindow="0" windowWidth="24630" windowHeight="9930" tabRatio="925" activeTab="1" xr2:uid="{00000000-000D-0000-FFFF-FFFF00000000}"/>
  </bookViews>
  <sheets>
    <sheet name="összes költség" sheetId="7" r:id="rId1"/>
    <sheet name="Sportcentrum lelátó" sheetId="5" r:id="rId2"/>
  </sheets>
  <definedNames>
    <definedName name="_xlnm._FilterDatabase" localSheetId="1" hidden="1">'Sportcentrum lelátó'!$A$2:$I$21</definedName>
    <definedName name="_xlnm.Print_Titles" localSheetId="0">'összes költség'!$2:$3</definedName>
    <definedName name="_xlnm.Print_Titles" localSheetId="1">'Sportcentrum lelátó'!$1:$2</definedName>
    <definedName name="_xlnm.Print_Area" localSheetId="0">'összes költség'!$A$1:$D$19</definedName>
    <definedName name="_xlnm.Print_Area" localSheetId="1">'Sportcentrum lelátó'!$A$1:$I$22</definedName>
  </definedNames>
  <calcPr calcId="191029"/>
  <customWorkbookViews>
    <customWorkbookView name="Ági - Egyéni látvány" guid="{A703FD20-49BE-11D8-AB13-00E02909C616}" mergeInterval="0" personalView="1" maximized="1" windowWidth="636" windowHeight="291" activeSheetId="1"/>
  </customWorkbookViews>
</workbook>
</file>

<file path=xl/calcChain.xml><?xml version="1.0" encoding="utf-8"?>
<calcChain xmlns="http://schemas.openxmlformats.org/spreadsheetml/2006/main">
  <c r="D8" i="7" l="1"/>
  <c r="H20" i="5"/>
  <c r="I20" i="5"/>
  <c r="I12" i="5"/>
  <c r="H12" i="5"/>
  <c r="I18" i="5"/>
  <c r="D11" i="7" s="1"/>
  <c r="I16" i="5"/>
  <c r="H16" i="5"/>
  <c r="D10" i="7" s="1"/>
  <c r="I14" i="5"/>
  <c r="H14" i="5"/>
  <c r="D9" i="7" s="1"/>
  <c r="I10" i="5"/>
  <c r="H10" i="5"/>
  <c r="D7" i="7" s="1"/>
  <c r="I8" i="5" l="1"/>
  <c r="H8" i="5"/>
  <c r="D6" i="7" s="1"/>
  <c r="I6" i="5"/>
  <c r="H6" i="5"/>
  <c r="D5" i="7" s="1"/>
  <c r="I4" i="5"/>
  <c r="H4" i="5"/>
  <c r="B11" i="7"/>
  <c r="B10" i="7"/>
  <c r="B9" i="7"/>
  <c r="B7" i="7"/>
  <c r="B6" i="7"/>
  <c r="B5" i="7"/>
  <c r="B4" i="7"/>
  <c r="D4" i="7" l="1"/>
  <c r="I22" i="5"/>
  <c r="D12" i="7"/>
  <c r="D13" i="7"/>
  <c r="D14" i="7" l="1"/>
</calcChain>
</file>

<file path=xl/sharedStrings.xml><?xml version="1.0" encoding="utf-8"?>
<sst xmlns="http://schemas.openxmlformats.org/spreadsheetml/2006/main" count="75" uniqueCount="40">
  <si>
    <t>Pénznem</t>
  </si>
  <si>
    <t>HUF</t>
  </si>
  <si>
    <t>ÁFA 27 %</t>
  </si>
  <si>
    <t>AJÁNLATI ÁR</t>
  </si>
  <si>
    <t>Mennyiség</t>
  </si>
  <si>
    <t>Tételszám</t>
  </si>
  <si>
    <t>Megnevezés</t>
  </si>
  <si>
    <t>Mérték-egység</t>
  </si>
  <si>
    <t>Nettó ár összesen:</t>
  </si>
  <si>
    <t>1.</t>
  </si>
  <si>
    <t>2.</t>
  </si>
  <si>
    <t>3.</t>
  </si>
  <si>
    <t>4.</t>
  </si>
  <si>
    <t>5.</t>
  </si>
  <si>
    <t>6.</t>
  </si>
  <si>
    <t>7.</t>
  </si>
  <si>
    <t>fm</t>
  </si>
  <si>
    <t>Ft</t>
  </si>
  <si>
    <t>Injektálás utáni utómunka, felületképzés</t>
  </si>
  <si>
    <t>nm</t>
  </si>
  <si>
    <t>Egységár anyag</t>
  </si>
  <si>
    <t>Egységár munkadíj</t>
  </si>
  <si>
    <t>Adó nélküli költség munkadíj</t>
  </si>
  <si>
    <t>Adó nélküli költség anyag</t>
  </si>
  <si>
    <t>Lelátó alatt található helyiségek glettelése, festése</t>
  </si>
  <si>
    <t>Építési törmelék kézi erővel történő konténerbe pakolása, konténer elszállítása</t>
  </si>
  <si>
    <t>Nettó költség:</t>
  </si>
  <si>
    <t>Nettó összköltség:</t>
  </si>
  <si>
    <t>Kelt:</t>
  </si>
  <si>
    <t>cégszerű aláírás</t>
  </si>
  <si>
    <t>Adó nélküli költség</t>
  </si>
  <si>
    <t xml:space="preserve">KÖLTSÉGVETÉS AZ ALBERTIRSAI SPORTCENTRUM LELÁTÓJA ÉS HELYISÉGEI FELÚJÍTÁSÁRA
</t>
  </si>
  <si>
    <t>KÖLTSÉGVETÉS
Albertirsai Sportcentrum lelátója és helyiségei felújítása</t>
  </si>
  <si>
    <t>Betonlépcső függőleges és vízszintes repedéseinek injektálása MC-Injekt 1264 erőzáró és injektáló gyantával</t>
  </si>
  <si>
    <t>Lelátó felső szintjén található térburkolat felszedése, GV-4 szigetelő lemez elhelyezése, melegítése, kocka térburkolat visszahelyezése</t>
  </si>
  <si>
    <t>Lelátó alatti helyiségek  gépi szellőztetésének kialakítása</t>
  </si>
  <si>
    <t>AJÁNLATI LAP</t>
  </si>
  <si>
    <t>Lelátó üléseinek leszerelése, záró felület képzése, székek felszerelése</t>
  </si>
  <si>
    <t>8.</t>
  </si>
  <si>
    <t>Lelátó oldalfalainak javítása az elvált vakolatok eltávolításával, a vakolat javítása Mapei Poromap szárító vakolattal, felületképzés és színezés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</si>
</sst>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center" indent="1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 horizontal="right" vertical="center" indent="2"/>
    </xf>
    <xf numFmtId="0" fontId="6" fillId="2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9" xfId="2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4" fontId="10" fillId="3" borderId="9" xfId="2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64" fontId="10" fillId="2" borderId="7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right" vertical="center" indent="1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8" xfId="2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 indent="1"/>
    </xf>
    <xf numFmtId="3" fontId="11" fillId="2" borderId="13" xfId="0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right" vertical="center" indent="1"/>
    </xf>
    <xf numFmtId="3" fontId="11" fillId="2" borderId="1" xfId="0" applyNumberFormat="1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</cellXfs>
  <cellStyles count="11">
    <cellStyle name="Excel Built-in Normal" xfId="1" xr:uid="{00000000-0005-0000-0000-000000000000}"/>
    <cellStyle name="Ezres" xfId="2" builtinId="3"/>
    <cellStyle name="Ezres 2" xfId="4" xr:uid="{00000000-0005-0000-0000-000002000000}"/>
    <cellStyle name="Ezres 3" xfId="5" xr:uid="{00000000-0005-0000-0000-000003000000}"/>
    <cellStyle name="Normál" xfId="0" builtinId="0"/>
    <cellStyle name="Normál 2" xfId="6" xr:uid="{00000000-0005-0000-0000-000005000000}"/>
    <cellStyle name="Normál 3" xfId="7" xr:uid="{00000000-0005-0000-0000-000006000000}"/>
    <cellStyle name="Normál 4" xfId="8" xr:uid="{00000000-0005-0000-0000-000007000000}"/>
    <cellStyle name="Normál 5" xfId="10" xr:uid="{18582ADA-C80C-4600-9794-3BD635C3ACF3}"/>
    <cellStyle name="Normal_C1a 4alszakasz" xfId="3" xr:uid="{00000000-0005-0000-0000-000008000000}"/>
    <cellStyle name="Százalék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20"/>
  <sheetViews>
    <sheetView zoomScaleNormal="100" zoomScaleSheetLayoutView="100" zoomScalePageLayoutView="85" workbookViewId="0">
      <selection activeCell="G15" sqref="G15"/>
    </sheetView>
  </sheetViews>
  <sheetFormatPr defaultRowHeight="12.75" x14ac:dyDescent="0.2"/>
  <cols>
    <col min="1" max="1" width="9.85546875" style="1" customWidth="1"/>
    <col min="2" max="2" width="63.5703125" style="2" customWidth="1"/>
    <col min="3" max="3" width="13.5703125" style="2" customWidth="1"/>
    <col min="4" max="4" width="28.28515625" style="2" customWidth="1"/>
    <col min="6" max="8" width="13.7109375" bestFit="1" customWidth="1"/>
  </cols>
  <sheetData>
    <row r="1" spans="1:4" ht="32.25" customHeight="1" thickBot="1" x14ac:dyDescent="0.25">
      <c r="A1" s="58" t="s">
        <v>36</v>
      </c>
      <c r="B1" s="59"/>
      <c r="C1" s="59"/>
      <c r="D1" s="60"/>
    </row>
    <row r="2" spans="1:4" ht="55.5" customHeight="1" x14ac:dyDescent="0.2">
      <c r="A2" s="55" t="s">
        <v>31</v>
      </c>
      <c r="B2" s="56"/>
      <c r="C2" s="56"/>
      <c r="D2" s="57"/>
    </row>
    <row r="3" spans="1:4" ht="24.75" customHeight="1" x14ac:dyDescent="0.2">
      <c r="A3" s="9" t="s">
        <v>5</v>
      </c>
      <c r="B3" s="10" t="s">
        <v>6</v>
      </c>
      <c r="C3" s="10" t="s">
        <v>0</v>
      </c>
      <c r="D3" s="11" t="s">
        <v>30</v>
      </c>
    </row>
    <row r="4" spans="1:4" ht="27.75" customHeight="1" x14ac:dyDescent="0.2">
      <c r="A4" s="12" t="s">
        <v>9</v>
      </c>
      <c r="B4" s="13" t="str">
        <f>'Sportcentrum lelátó'!B4</f>
        <v>Betonlépcső függőleges és vízszintes repedéseinek injektálása MC-Injekt 1264 erőzáró és injektáló gyantával</v>
      </c>
      <c r="C4" s="14" t="s">
        <v>1</v>
      </c>
      <c r="D4" s="15">
        <f>SUM('Sportcentrum lelátó'!H4+'Sportcentrum lelátó'!I4)</f>
        <v>0</v>
      </c>
    </row>
    <row r="5" spans="1:4" ht="21.75" customHeight="1" x14ac:dyDescent="0.2">
      <c r="A5" s="12" t="s">
        <v>10</v>
      </c>
      <c r="B5" s="16" t="str">
        <f>'Sportcentrum lelátó'!B6</f>
        <v>Injektálás utáni utómunka, felületképzés</v>
      </c>
      <c r="C5" s="14" t="s">
        <v>1</v>
      </c>
      <c r="D5" s="15">
        <f>SUM('Sportcentrum lelátó'!H6+'Sportcentrum lelátó'!I6)</f>
        <v>0</v>
      </c>
    </row>
    <row r="6" spans="1:4" ht="21" customHeight="1" x14ac:dyDescent="0.2">
      <c r="A6" s="12" t="s">
        <v>11</v>
      </c>
      <c r="B6" s="13" t="str">
        <f>'Sportcentrum lelátó'!B8</f>
        <v>Lelátó üléseinek leszerelése, záró felület képzése, székek felszerelése</v>
      </c>
      <c r="C6" s="14" t="s">
        <v>1</v>
      </c>
      <c r="D6" s="15">
        <f>SUM('Sportcentrum lelátó'!H8+'Sportcentrum lelátó'!I8)</f>
        <v>0</v>
      </c>
    </row>
    <row r="7" spans="1:4" ht="32.25" customHeight="1" x14ac:dyDescent="0.2">
      <c r="A7" s="12" t="s">
        <v>12</v>
      </c>
      <c r="B7" s="13" t="str">
        <f>'Sportcentrum lelátó'!B10</f>
        <v>Lelátó felső szintjén található térburkolat felszedése, GV-4 szigetelő lemez elhelyezése, melegítése, kocka térburkolat visszahelyezése</v>
      </c>
      <c r="C7" s="14" t="s">
        <v>1</v>
      </c>
      <c r="D7" s="17">
        <f>SUM('Sportcentrum lelátó'!H10+'Sportcentrum lelátó'!I10)</f>
        <v>0</v>
      </c>
    </row>
    <row r="8" spans="1:4" ht="30" customHeight="1" x14ac:dyDescent="0.2">
      <c r="A8" s="12" t="s">
        <v>13</v>
      </c>
      <c r="B8" s="16" t="s">
        <v>39</v>
      </c>
      <c r="C8" s="14" t="s">
        <v>1</v>
      </c>
      <c r="D8" s="17">
        <f>SUM('Sportcentrum lelátó'!H12+'Sportcentrum lelátó'!I12)</f>
        <v>0</v>
      </c>
    </row>
    <row r="9" spans="1:4" ht="21" customHeight="1" x14ac:dyDescent="0.2">
      <c r="A9" s="12" t="s">
        <v>14</v>
      </c>
      <c r="B9" s="16" t="str">
        <f>'Sportcentrum lelátó'!B14</f>
        <v>Lelátó alatt található helyiségek glettelése, festése</v>
      </c>
      <c r="C9" s="14" t="s">
        <v>1</v>
      </c>
      <c r="D9" s="15">
        <f>SUM('Sportcentrum lelátó'!H14+'Sportcentrum lelátó'!I14)</f>
        <v>0</v>
      </c>
    </row>
    <row r="10" spans="1:4" ht="21.75" customHeight="1" x14ac:dyDescent="0.2">
      <c r="A10" s="12" t="s">
        <v>15</v>
      </c>
      <c r="B10" s="13" t="str">
        <f>'Sportcentrum lelátó'!B16</f>
        <v>Lelátó alatti helyiségek  gépi szellőztetésének kialakítása</v>
      </c>
      <c r="C10" s="14" t="s">
        <v>1</v>
      </c>
      <c r="D10" s="15">
        <f>SUM('Sportcentrum lelátó'!H16+'Sportcentrum lelátó'!I16)</f>
        <v>0</v>
      </c>
    </row>
    <row r="11" spans="1:4" ht="30" customHeight="1" x14ac:dyDescent="0.2">
      <c r="A11" s="12" t="s">
        <v>38</v>
      </c>
      <c r="B11" s="13" t="str">
        <f>'Sportcentrum lelátó'!B18</f>
        <v>Építési törmelék kézi erővel történő konténerbe pakolása, konténer elszállítása</v>
      </c>
      <c r="C11" s="14" t="s">
        <v>1</v>
      </c>
      <c r="D11" s="17">
        <f>SUM('Sportcentrum lelátó'!H18+'Sportcentrum lelátó'!I18)</f>
        <v>0</v>
      </c>
    </row>
    <row r="12" spans="1:4" ht="16.5" customHeight="1" x14ac:dyDescent="0.2">
      <c r="A12" s="12"/>
      <c r="B12" s="18" t="s">
        <v>8</v>
      </c>
      <c r="C12" s="19"/>
      <c r="D12" s="20">
        <f>SUM(D4:D11)</f>
        <v>0</v>
      </c>
    </row>
    <row r="13" spans="1:4" ht="24.75" customHeight="1" x14ac:dyDescent="0.2">
      <c r="A13" s="21"/>
      <c r="B13" s="22" t="s">
        <v>2</v>
      </c>
      <c r="C13" s="23" t="s">
        <v>1</v>
      </c>
      <c r="D13" s="15">
        <f>D12*0.27</f>
        <v>0</v>
      </c>
    </row>
    <row r="14" spans="1:4" ht="24.75" customHeight="1" thickBot="1" x14ac:dyDescent="0.25">
      <c r="A14" s="24"/>
      <c r="B14" s="25" t="s">
        <v>3</v>
      </c>
      <c r="C14" s="26" t="s">
        <v>1</v>
      </c>
      <c r="D14" s="27">
        <f>D12+D13</f>
        <v>0</v>
      </c>
    </row>
    <row r="15" spans="1:4" ht="13.5" x14ac:dyDescent="0.2">
      <c r="A15" s="28"/>
      <c r="B15" s="29"/>
      <c r="C15" s="29"/>
      <c r="D15" s="29"/>
    </row>
    <row r="16" spans="1:4" ht="13.5" x14ac:dyDescent="0.25">
      <c r="A16" s="28" t="s">
        <v>28</v>
      </c>
      <c r="B16" s="30"/>
      <c r="C16" s="30"/>
      <c r="D16" s="29"/>
    </row>
    <row r="17" spans="1:4" ht="13.5" x14ac:dyDescent="0.25">
      <c r="A17" s="28"/>
      <c r="B17" s="30"/>
      <c r="C17" s="30"/>
      <c r="D17" s="29"/>
    </row>
    <row r="18" spans="1:4" ht="13.5" x14ac:dyDescent="0.25">
      <c r="A18" s="28"/>
      <c r="B18" s="30"/>
      <c r="C18" s="30"/>
      <c r="D18" s="29"/>
    </row>
    <row r="19" spans="1:4" ht="18" customHeight="1" x14ac:dyDescent="0.25">
      <c r="A19" s="28"/>
      <c r="B19" s="30"/>
      <c r="C19" s="31" t="s">
        <v>29</v>
      </c>
      <c r="D19" s="29"/>
    </row>
    <row r="20" spans="1:4" ht="15.75" x14ac:dyDescent="0.2">
      <c r="B20" s="7"/>
      <c r="C20"/>
    </row>
  </sheetData>
  <mergeCells count="2">
    <mergeCell ref="A2:D2"/>
    <mergeCell ref="A1:D1"/>
  </mergeCells>
  <phoneticPr fontId="7" type="noConversion"/>
  <pageMargins left="0.9055118110236221" right="0.9055118110236221" top="0.74803149606299213" bottom="0.74803149606299213" header="0.31496062992125984" footer="0.31496062992125984"/>
  <pageSetup paperSize="9" scale="72" orientation="portrait" r:id="rId1"/>
  <headerFooter alignWithMargins="0">
    <oddHeader>&amp;R&amp;"Book Antiqua,Normál"2.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22"/>
  <sheetViews>
    <sheetView tabSelected="1" zoomScaleNormal="100" zoomScaleSheetLayoutView="100" workbookViewId="0">
      <selection activeCell="B16" sqref="B16"/>
    </sheetView>
  </sheetViews>
  <sheetFormatPr defaultColWidth="8.85546875" defaultRowHeight="12.75" x14ac:dyDescent="0.2"/>
  <cols>
    <col min="1" max="1" width="12.42578125" style="5" customWidth="1"/>
    <col min="2" max="2" width="55.7109375" style="2" customWidth="1"/>
    <col min="3" max="3" width="13.42578125" style="5" customWidth="1"/>
    <col min="4" max="4" width="9.5703125" style="1" customWidth="1"/>
    <col min="5" max="6" width="11.7109375" style="4" customWidth="1"/>
    <col min="7" max="7" width="12.7109375" style="1" customWidth="1"/>
    <col min="8" max="8" width="18.42578125" style="1" customWidth="1"/>
    <col min="9" max="9" width="19.140625" style="6" customWidth="1"/>
    <col min="10" max="16384" width="8.85546875" style="3"/>
  </cols>
  <sheetData>
    <row r="1" spans="1:9" ht="64.5" customHeight="1" x14ac:dyDescent="0.2">
      <c r="A1" s="55" t="s">
        <v>32</v>
      </c>
      <c r="B1" s="56"/>
      <c r="C1" s="56"/>
      <c r="D1" s="56"/>
      <c r="E1" s="56"/>
      <c r="F1" s="56"/>
      <c r="G1" s="56"/>
      <c r="H1" s="61"/>
      <c r="I1" s="57"/>
    </row>
    <row r="2" spans="1:9" ht="30.75" thickBot="1" x14ac:dyDescent="0.25">
      <c r="A2" s="32" t="s">
        <v>5</v>
      </c>
      <c r="B2" s="33" t="s">
        <v>6</v>
      </c>
      <c r="C2" s="34" t="s">
        <v>4</v>
      </c>
      <c r="D2" s="33" t="s">
        <v>7</v>
      </c>
      <c r="E2" s="33" t="s">
        <v>20</v>
      </c>
      <c r="F2" s="33" t="s">
        <v>21</v>
      </c>
      <c r="G2" s="33" t="s">
        <v>0</v>
      </c>
      <c r="H2" s="35" t="s">
        <v>23</v>
      </c>
      <c r="I2" s="35" t="s">
        <v>22</v>
      </c>
    </row>
    <row r="3" spans="1:9" ht="15" x14ac:dyDescent="0.2">
      <c r="A3" s="36"/>
      <c r="B3" s="37"/>
      <c r="C3" s="38"/>
      <c r="D3" s="39"/>
      <c r="E3" s="40"/>
      <c r="F3" s="40"/>
      <c r="G3" s="38"/>
      <c r="H3" s="41"/>
      <c r="I3" s="42"/>
    </row>
    <row r="4" spans="1:9" ht="30" x14ac:dyDescent="0.2">
      <c r="A4" s="12" t="s">
        <v>9</v>
      </c>
      <c r="B4" s="43" t="s">
        <v>33</v>
      </c>
      <c r="C4" s="44">
        <v>150</v>
      </c>
      <c r="D4" s="45" t="s">
        <v>16</v>
      </c>
      <c r="E4" s="46"/>
      <c r="F4" s="46"/>
      <c r="G4" s="14" t="s">
        <v>1</v>
      </c>
      <c r="H4" s="47">
        <f>SUM(C4*E4)</f>
        <v>0</v>
      </c>
      <c r="I4" s="48">
        <f>SUM(C4*F4)</f>
        <v>0</v>
      </c>
    </row>
    <row r="5" spans="1:9" ht="13.5" x14ac:dyDescent="0.2">
      <c r="A5" s="12"/>
      <c r="B5" s="16"/>
      <c r="C5" s="46"/>
      <c r="D5" s="23"/>
      <c r="E5" s="46"/>
      <c r="F5" s="46"/>
      <c r="G5" s="14"/>
      <c r="H5" s="49"/>
      <c r="I5" s="50"/>
    </row>
    <row r="6" spans="1:9" ht="15" x14ac:dyDescent="0.2">
      <c r="A6" s="12" t="s">
        <v>10</v>
      </c>
      <c r="B6" s="43" t="s">
        <v>18</v>
      </c>
      <c r="C6" s="44">
        <v>700</v>
      </c>
      <c r="D6" s="45" t="s">
        <v>19</v>
      </c>
      <c r="E6" s="46"/>
      <c r="F6" s="46"/>
      <c r="G6" s="14" t="s">
        <v>1</v>
      </c>
      <c r="H6" s="47">
        <f>SUM(C6*E6)</f>
        <v>0</v>
      </c>
      <c r="I6" s="48">
        <f>SUM(C6*F6)</f>
        <v>0</v>
      </c>
    </row>
    <row r="7" spans="1:9" ht="13.5" x14ac:dyDescent="0.2">
      <c r="A7" s="12"/>
      <c r="B7" s="16"/>
      <c r="C7" s="46"/>
      <c r="D7" s="23"/>
      <c r="E7" s="46"/>
      <c r="F7" s="46"/>
      <c r="G7" s="14"/>
      <c r="H7" s="49"/>
      <c r="I7" s="50"/>
    </row>
    <row r="8" spans="1:9" ht="30" x14ac:dyDescent="0.2">
      <c r="A8" s="12" t="s">
        <v>11</v>
      </c>
      <c r="B8" s="43" t="s">
        <v>37</v>
      </c>
      <c r="C8" s="44">
        <v>1</v>
      </c>
      <c r="D8" s="45" t="s">
        <v>17</v>
      </c>
      <c r="E8" s="46"/>
      <c r="F8" s="46"/>
      <c r="G8" s="14" t="s">
        <v>1</v>
      </c>
      <c r="H8" s="47">
        <f>SUM(C8*E8)</f>
        <v>0</v>
      </c>
      <c r="I8" s="48">
        <f>SUM(C8*F8)</f>
        <v>0</v>
      </c>
    </row>
    <row r="9" spans="1:9" ht="13.5" x14ac:dyDescent="0.2">
      <c r="A9" s="12"/>
      <c r="B9" s="16"/>
      <c r="C9" s="46"/>
      <c r="D9" s="23"/>
      <c r="E9" s="46"/>
      <c r="F9" s="46"/>
      <c r="G9" s="14"/>
      <c r="H9" s="49"/>
      <c r="I9" s="50"/>
    </row>
    <row r="10" spans="1:9" ht="45" x14ac:dyDescent="0.2">
      <c r="A10" s="12" t="s">
        <v>12</v>
      </c>
      <c r="B10" s="43" t="s">
        <v>34</v>
      </c>
      <c r="C10" s="44">
        <v>30</v>
      </c>
      <c r="D10" s="45" t="s">
        <v>19</v>
      </c>
      <c r="E10" s="46"/>
      <c r="F10" s="46"/>
      <c r="G10" s="14" t="s">
        <v>1</v>
      </c>
      <c r="H10" s="47">
        <f>SUM(C10*E10)</f>
        <v>0</v>
      </c>
      <c r="I10" s="48">
        <f>SUM(C10*F10)</f>
        <v>0</v>
      </c>
    </row>
    <row r="11" spans="1:9" ht="13.5" x14ac:dyDescent="0.2">
      <c r="A11" s="12"/>
      <c r="B11" s="16"/>
      <c r="C11" s="46"/>
      <c r="D11" s="23"/>
      <c r="E11" s="46"/>
      <c r="F11" s="46"/>
      <c r="G11" s="14"/>
      <c r="H11" s="49"/>
      <c r="I11" s="50"/>
    </row>
    <row r="12" spans="1:9" ht="42.75" customHeight="1" x14ac:dyDescent="0.2">
      <c r="A12" s="12" t="s">
        <v>13</v>
      </c>
      <c r="B12" s="43" t="s">
        <v>39</v>
      </c>
      <c r="C12" s="44">
        <v>100</v>
      </c>
      <c r="D12" s="45" t="s">
        <v>19</v>
      </c>
      <c r="E12" s="46"/>
      <c r="F12" s="46"/>
      <c r="G12" s="14" t="s">
        <v>1</v>
      </c>
      <c r="H12" s="47">
        <f>SUM(C12*E12)</f>
        <v>0</v>
      </c>
      <c r="I12" s="48">
        <f>SUM(C12*F12)</f>
        <v>0</v>
      </c>
    </row>
    <row r="13" spans="1:9" ht="13.5" x14ac:dyDescent="0.2">
      <c r="A13" s="12"/>
      <c r="B13" s="16"/>
      <c r="C13" s="46"/>
      <c r="D13" s="23"/>
      <c r="E13" s="46"/>
      <c r="F13" s="46"/>
      <c r="G13" s="14"/>
      <c r="H13" s="49"/>
      <c r="I13" s="50"/>
    </row>
    <row r="14" spans="1:9" ht="15" x14ac:dyDescent="0.2">
      <c r="A14" s="12" t="s">
        <v>14</v>
      </c>
      <c r="B14" s="43" t="s">
        <v>24</v>
      </c>
      <c r="C14" s="44">
        <v>700</v>
      </c>
      <c r="D14" s="45" t="s">
        <v>19</v>
      </c>
      <c r="E14" s="46"/>
      <c r="F14" s="46"/>
      <c r="G14" s="14" t="s">
        <v>1</v>
      </c>
      <c r="H14" s="47">
        <f>SUM(C14*E14)</f>
        <v>0</v>
      </c>
      <c r="I14" s="48">
        <f>SUM(C14*F14)</f>
        <v>0</v>
      </c>
    </row>
    <row r="15" spans="1:9" ht="13.5" x14ac:dyDescent="0.2">
      <c r="A15" s="12"/>
      <c r="B15" s="16"/>
      <c r="C15" s="46"/>
      <c r="D15" s="23"/>
      <c r="E15" s="46"/>
      <c r="F15" s="46"/>
      <c r="G15" s="14"/>
      <c r="H15" s="49"/>
      <c r="I15" s="50"/>
    </row>
    <row r="16" spans="1:9" ht="15" x14ac:dyDescent="0.2">
      <c r="A16" s="12" t="s">
        <v>15</v>
      </c>
      <c r="B16" s="43" t="s">
        <v>35</v>
      </c>
      <c r="C16" s="44">
        <v>1</v>
      </c>
      <c r="D16" s="45" t="s">
        <v>17</v>
      </c>
      <c r="E16" s="44"/>
      <c r="F16" s="44"/>
      <c r="G16" s="14" t="s">
        <v>1</v>
      </c>
      <c r="H16" s="47">
        <f>SUM(C16*E16)</f>
        <v>0</v>
      </c>
      <c r="I16" s="48">
        <f>SUM(C16*F16)</f>
        <v>0</v>
      </c>
    </row>
    <row r="17" spans="1:9" ht="13.5" x14ac:dyDescent="0.2">
      <c r="A17" s="12"/>
      <c r="B17" s="16"/>
      <c r="C17" s="46"/>
      <c r="D17" s="23"/>
      <c r="E17" s="46"/>
      <c r="F17" s="46"/>
      <c r="G17" s="14"/>
      <c r="H17" s="49"/>
      <c r="I17" s="50"/>
    </row>
    <row r="18" spans="1:9" ht="30" x14ac:dyDescent="0.2">
      <c r="A18" s="12" t="s">
        <v>38</v>
      </c>
      <c r="B18" s="43" t="s">
        <v>25</v>
      </c>
      <c r="C18" s="44">
        <v>1</v>
      </c>
      <c r="D18" s="45" t="s">
        <v>17</v>
      </c>
      <c r="E18" s="51">
        <v>0</v>
      </c>
      <c r="F18" s="46"/>
      <c r="G18" s="14" t="s">
        <v>1</v>
      </c>
      <c r="H18" s="47">
        <v>0</v>
      </c>
      <c r="I18" s="48">
        <f>SUM(C18*F18)</f>
        <v>0</v>
      </c>
    </row>
    <row r="19" spans="1:9" ht="15" x14ac:dyDescent="0.2">
      <c r="A19" s="12"/>
      <c r="B19" s="43"/>
      <c r="C19" s="46"/>
      <c r="D19" s="23"/>
      <c r="E19" s="14"/>
      <c r="F19" s="46"/>
      <c r="G19" s="14"/>
      <c r="H19" s="49"/>
      <c r="I19" s="52"/>
    </row>
    <row r="20" spans="1:9" s="8" customFormat="1" ht="15" x14ac:dyDescent="0.2">
      <c r="A20" s="65" t="s">
        <v>26</v>
      </c>
      <c r="B20" s="66"/>
      <c r="C20" s="66"/>
      <c r="D20" s="66"/>
      <c r="E20" s="66"/>
      <c r="F20" s="67"/>
      <c r="G20" s="51" t="s">
        <v>1</v>
      </c>
      <c r="H20" s="47">
        <f>SUM(H4+H6+H8+H10+H12+H14+H16+H18)</f>
        <v>0</v>
      </c>
      <c r="I20" s="48">
        <f>SUM(I4+I6+I8+I10+I12+I14+I16+I18)</f>
        <v>0</v>
      </c>
    </row>
    <row r="21" spans="1:9" ht="13.5" x14ac:dyDescent="0.2">
      <c r="A21" s="12"/>
      <c r="B21" s="16"/>
      <c r="C21" s="46"/>
      <c r="D21" s="23"/>
      <c r="E21" s="46"/>
      <c r="F21" s="46"/>
      <c r="G21" s="14"/>
      <c r="H21" s="49"/>
      <c r="I21" s="50"/>
    </row>
    <row r="22" spans="1:9" ht="15.75" thickBot="1" x14ac:dyDescent="0.25">
      <c r="A22" s="53"/>
      <c r="B22" s="62" t="s">
        <v>27</v>
      </c>
      <c r="C22" s="63"/>
      <c r="D22" s="63"/>
      <c r="E22" s="63"/>
      <c r="F22" s="63"/>
      <c r="G22" s="63"/>
      <c r="H22" s="64"/>
      <c r="I22" s="54">
        <f>SUM(H20+I20)</f>
        <v>0</v>
      </c>
    </row>
  </sheetData>
  <autoFilter ref="A2:I21" xr:uid="{00000000-0009-0000-0000-000001000000}"/>
  <mergeCells count="3">
    <mergeCell ref="A1:I1"/>
    <mergeCell ref="B22:H22"/>
    <mergeCell ref="A20:F2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összes költség</vt:lpstr>
      <vt:lpstr>Sportcentrum lelátó</vt:lpstr>
      <vt:lpstr>'összes költség'!Nyomtatási_cím</vt:lpstr>
      <vt:lpstr>'Sportcentrum lelátó'!Nyomtatási_cím</vt:lpstr>
      <vt:lpstr>'összes költség'!Nyomtatási_terület</vt:lpstr>
      <vt:lpstr>'Sportcentrum lelátó'!Nyomtatási_terület</vt:lpstr>
    </vt:vector>
  </TitlesOfParts>
  <Company>Nemzeti Autópálya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Zoltánné</dc:creator>
  <cp:lastModifiedBy>Titkársági</cp:lastModifiedBy>
  <cp:lastPrinted>2024-03-26T14:13:44Z</cp:lastPrinted>
  <dcterms:created xsi:type="dcterms:W3CDTF">2003-05-15T12:15:23Z</dcterms:created>
  <dcterms:modified xsi:type="dcterms:W3CDTF">2024-04-04T07:06:55Z</dcterms:modified>
</cp:coreProperties>
</file>